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2" yWindow="588" windowWidth="20688" windowHeight="126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<sst xmlns="http://schemas.openxmlformats.org/spreadsheetml/2006/main" count="190" uniqueCount="104">
  <si>
    <t>Investment Manager / Fund Name</t>
  </si>
  <si>
    <t>Category</t>
  </si>
  <si>
    <t>Currency</t>
  </si>
  <si>
    <t>Decision</t>
  </si>
  <si>
    <t>Inception</t>
  </si>
  <si>
    <t>Commitment £/$/€</t>
  </si>
  <si>
    <t>PRIVATE EQUITY</t>
  </si>
  <si>
    <t>CLOSED</t>
  </si>
  <si>
    <t>USD</t>
  </si>
  <si>
    <t>M+G REAL ESTATE DEBT FUND II FEEDER LP</t>
  </si>
  <si>
    <t>REAL ESTATE DEBT</t>
  </si>
  <si>
    <t>GBP</t>
  </si>
  <si>
    <t>P.Com Mar13</t>
  </si>
  <si>
    <t>M+G REAL ESTATE DEBT FUND III MUTUAL FUND</t>
  </si>
  <si>
    <t>INFRASTRUCTURE</t>
  </si>
  <si>
    <t>EUR</t>
  </si>
  <si>
    <t>P.Com Sept13</t>
  </si>
  <si>
    <t>HEALTHCARE ROYALTY</t>
  </si>
  <si>
    <t>ISG 6/6/14</t>
  </si>
  <si>
    <t>OPEN</t>
  </si>
  <si>
    <t>ISG 7/11/14</t>
  </si>
  <si>
    <t>UNIGESTION SECONDARY OPPORTUNITIES FUND III</t>
  </si>
  <si>
    <t>ISG 20/02/15</t>
  </si>
  <si>
    <t>PRIVATE DEBT</t>
  </si>
  <si>
    <t>ISG 23/11/15</t>
  </si>
  <si>
    <t>ISG 23/2/16</t>
  </si>
  <si>
    <t>UNIGESTION SECONDARY OPPORTUNITIES FUND IV</t>
  </si>
  <si>
    <t>ISG 24/5/16</t>
  </si>
  <si>
    <t>ISG 8/12/16</t>
  </si>
  <si>
    <t>BARINGS GLOBAL PRIVATE LOAN FUND 2</t>
  </si>
  <si>
    <t>ISG 7/3/17</t>
  </si>
  <si>
    <t>PARTNERS GROUP MULTI-ASSET CREDIT 2016</t>
  </si>
  <si>
    <t>M+G SECURED INCOME PROPERTY MUTUAL FUND</t>
  </si>
  <si>
    <t>ISG 24/2/14</t>
  </si>
  <si>
    <t>CUMBRIA LOCAL GOVERNMENT PENSION SCHEME</t>
  </si>
  <si>
    <t>This provides all the public information held by Cumbria LGPS relating to the investments.</t>
  </si>
  <si>
    <t>KEY</t>
  </si>
  <si>
    <t>ISG - Investment Sub-Group</t>
  </si>
  <si>
    <t>Public records on the Cumbria LGPS investments are contained in the Annual Report and Accounts, this can be found at</t>
  </si>
  <si>
    <t>www.cumbria.gov.uk/finance/finance/cumbrialgps.asp</t>
  </si>
  <si>
    <t>under 'Your Council', 'Meetings', 'Cumbria Pensions Committee'. Weblink is:</t>
  </si>
  <si>
    <t>http://councilportal.cumbria.gov.uk/mgCommitteeDetails.aspx?ID=150</t>
  </si>
  <si>
    <t>Latest net IRR</t>
  </si>
  <si>
    <t>too early</t>
  </si>
  <si>
    <t>Latest Invest Multiple</t>
  </si>
  <si>
    <t>Closed/ Open Ended</t>
  </si>
  <si>
    <t>BARINGS GLOBAL PRIVATE LOAN FUND 3</t>
  </si>
  <si>
    <t>HEALTHCARE ROYALTY PARTNERS FUND III</t>
  </si>
  <si>
    <t>HEALTHCARE ROYALTY PARTNERS FUND IV</t>
  </si>
  <si>
    <t>PANTHEON CO-INVESTMENT FUND IV</t>
  </si>
  <si>
    <t>ISG 20/11/18</t>
  </si>
  <si>
    <t>PANTHEON SECONDARIES FUND VI</t>
  </si>
  <si>
    <t>ISG 24/5/18</t>
  </si>
  <si>
    <t>ISG 30/8/18</t>
  </si>
  <si>
    <t>BARINGS GLOBAL PRIVATE LOAN FUND 1</t>
  </si>
  <si>
    <t>JP MORGAN INFRASTRUCTURE FUND IIF UK 1 LP</t>
  </si>
  <si>
    <t xml:space="preserve"> of the partnerships against returns of other funds, and that disclosure has not in any way been sanctioned by the AIFM, the Sub-Advisor(s) or the General Partner.</t>
  </si>
  <si>
    <t xml:space="preserve">NOTE: Disclosure of the valuation and performance data does not necessarily reflect the current or expected future performance of the Partnership and should not be used to compare returns </t>
  </si>
  <si>
    <t xml:space="preserve">BLACKROCK - DIV PEP IV </t>
  </si>
  <si>
    <t>ISG 20/2/18</t>
  </si>
  <si>
    <t>ISG 21/2/19</t>
  </si>
  <si>
    <t>P.Com - Pension Committee</t>
  </si>
  <si>
    <t>PARTNERS GROUP MULTI-ASSET CREDIT V</t>
  </si>
  <si>
    <t>ISG 24/5/19</t>
  </si>
  <si>
    <t>PARTNERS GROUP GLOBAL INFRASTRUCTURE 2012</t>
  </si>
  <si>
    <t>PARTNERS GROUP GLOBAL INFRASTRUCTURE 2018</t>
  </si>
  <si>
    <t>UK LONG LEASE PROPERTY</t>
  </si>
  <si>
    <t>Distributions - return of capital</t>
  </si>
  <si>
    <t>Cumbria Pensions Committee Part 1 reports are accessible to the public and are found at www.cumbria.gov.uk</t>
  </si>
  <si>
    <t>AVIVA LIME PROPERTY FUND UNIT TRST</t>
  </si>
  <si>
    <t>AS CAPITAL SOF II FEEDER LP</t>
  </si>
  <si>
    <t>AS CAPITAL SOF III FEEDER LP</t>
  </si>
  <si>
    <t>AS CAPITAL SOF IV FEEDER LP</t>
  </si>
  <si>
    <t>AS CAPITAL INFRASTRUCTURE 1</t>
  </si>
  <si>
    <t>APOLLO MULTI-CREDIT FUND</t>
  </si>
  <si>
    <t>CQS CREDIT MULTI-ASSET FUND</t>
  </si>
  <si>
    <t>PIMCO DIVERSIFIED INCOME FUND</t>
  </si>
  <si>
    <t>MULTI-ASSET CREDIT</t>
  </si>
  <si>
    <t>ISG 28/1/20</t>
  </si>
  <si>
    <t>Valuation 31 Dec 2020</t>
  </si>
  <si>
    <t>BORDER TO COAST INFRASTRUCTURE SERIES 1</t>
  </si>
  <si>
    <t>BORDER TO COAST PRIVATE EQUITY SERIES 1</t>
  </si>
  <si>
    <t>Valuation 31 March 2021</t>
  </si>
  <si>
    <t>0.96x cost</t>
  </si>
  <si>
    <t>Distributions - income (or fee)</t>
  </si>
  <si>
    <t>PARTNERS GROUP MULTI-ASSET CREDIT VI</t>
  </si>
  <si>
    <t>Valuation 30 June 2021</t>
  </si>
  <si>
    <t>ISG 10/05/21</t>
  </si>
  <si>
    <t>1.7x TVPI</t>
  </si>
  <si>
    <t>Valuation 30 Sept 2021</t>
  </si>
  <si>
    <t>Valuation 31 Dec 2021</t>
  </si>
  <si>
    <t>The table below details the information held by Cumbria LGPS relating to alternative investments as at 31 December 2021.</t>
  </si>
  <si>
    <t>1.38x cost</t>
  </si>
  <si>
    <t>7% 3 yr $</t>
  </si>
  <si>
    <t>1.01x cost</t>
  </si>
  <si>
    <t>4.7% 1 yr</t>
  </si>
  <si>
    <t>6.3% 1 yr</t>
  </si>
  <si>
    <t>0.3% 1 yr</t>
  </si>
  <si>
    <t>6.5% 3 yr</t>
  </si>
  <si>
    <t>8.4% 3 yr</t>
  </si>
  <si>
    <t>Invested Capital (Bookcost)</t>
  </si>
  <si>
    <t>UK RESIDENTIAL PROPERTY</t>
  </si>
  <si>
    <t>HEARTHSTONE RESIDENTIAL PROPERTY FUND 2</t>
  </si>
  <si>
    <t>BORDER TO COAST PRIVATE CREDIT SERIES 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</si>
</sst>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C09]#,##0;\-[$$-C09]#,##0"/>
    <numFmt numFmtId="165" formatCode="[$€-2]\ #,##0;\-[$€-2]\ #,##0"/>
    <numFmt numFmtId="166" formatCode="0.0%"/>
    <numFmt numFmtId="167" formatCode="\$#,##0;[Red]\-\$#,##0"/>
    <numFmt numFmtId="168" formatCode="[$€-1809]#,##0;[Red]\-[$€-1809]#,##0"/>
    <numFmt numFmtId="169" formatCode="[$$-409]#,##0_ ;[Red]\-[$$-409]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60" applyFont="1" applyFill="1" applyBorder="1" applyAlignment="1">
      <alignment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0" fillId="0" borderId="0" xfId="61">
      <alignment/>
      <protection/>
    </xf>
    <xf numFmtId="0" fontId="5" fillId="0" borderId="10" xfId="60" applyFont="1" applyFill="1" applyBorder="1">
      <alignment/>
      <protection/>
    </xf>
    <xf numFmtId="0" fontId="5" fillId="0" borderId="10" xfId="60" applyFont="1" applyFill="1" applyBorder="1" applyAlignment="1">
      <alignment horizontal="left"/>
      <protection/>
    </xf>
    <xf numFmtId="0" fontId="5" fillId="0" borderId="10" xfId="60" applyFont="1" applyFill="1" applyBorder="1" applyAlignment="1">
      <alignment horizontal="center"/>
      <protection/>
    </xf>
    <xf numFmtId="164" fontId="5" fillId="0" borderId="10" xfId="60" applyNumberFormat="1" applyFont="1" applyFill="1" applyBorder="1" applyAlignment="1">
      <alignment horizontal="right"/>
      <protection/>
    </xf>
    <xf numFmtId="14" fontId="5" fillId="0" borderId="10" xfId="60" applyNumberFormat="1" applyFont="1" applyFill="1" applyBorder="1">
      <alignment/>
      <protection/>
    </xf>
    <xf numFmtId="5" fontId="5" fillId="0" borderId="10" xfId="60" applyNumberFormat="1" applyFont="1" applyFill="1" applyBorder="1" applyAlignment="1">
      <alignment horizontal="right"/>
      <protection/>
    </xf>
    <xf numFmtId="6" fontId="5" fillId="0" borderId="10" xfId="60" applyNumberFormat="1" applyFont="1" applyFill="1" applyBorder="1" applyAlignment="1">
      <alignment horizontal="right"/>
      <protection/>
    </xf>
    <xf numFmtId="165" fontId="5" fillId="0" borderId="10" xfId="60" applyNumberFormat="1" applyFont="1" applyFill="1" applyBorder="1" applyAlignment="1">
      <alignment horizontal="right"/>
      <protection/>
    </xf>
    <xf numFmtId="14" fontId="0" fillId="0" borderId="10" xfId="60" applyNumberFormat="1" applyFont="1" applyFill="1" applyBorder="1">
      <alignment/>
      <protection/>
    </xf>
    <xf numFmtId="14" fontId="5" fillId="0" borderId="10" xfId="58" applyNumberFormat="1" applyFont="1" applyFill="1" applyBorder="1">
      <alignment/>
      <protection/>
    </xf>
    <xf numFmtId="0" fontId="43" fillId="0" borderId="0" xfId="60" applyFont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5" fillId="0" borderId="0" xfId="53" applyAlignment="1">
      <alignment/>
    </xf>
    <xf numFmtId="0" fontId="35" fillId="0" borderId="0" xfId="53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66" fontId="5" fillId="0" borderId="10" xfId="64" applyNumberFormat="1" applyFont="1" applyFill="1" applyBorder="1" applyAlignment="1">
      <alignment horizontal="right"/>
    </xf>
    <xf numFmtId="166" fontId="5" fillId="0" borderId="10" xfId="64" applyNumberFormat="1" applyFont="1" applyFill="1" applyBorder="1" applyAlignment="1">
      <alignment horizontal="center"/>
    </xf>
    <xf numFmtId="0" fontId="0" fillId="0" borderId="10" xfId="60" applyFont="1" applyFill="1" applyBorder="1">
      <alignment/>
      <protection/>
    </xf>
    <xf numFmtId="167" fontId="5" fillId="0" borderId="10" xfId="60" applyNumberFormat="1" applyFont="1" applyFill="1" applyBorder="1" applyAlignment="1">
      <alignment horizontal="right"/>
      <protection/>
    </xf>
    <xf numFmtId="168" fontId="5" fillId="0" borderId="10" xfId="60" applyNumberFormat="1" applyFont="1" applyFill="1" applyBorder="1" applyAlignment="1">
      <alignment horizontal="right"/>
      <protection/>
    </xf>
    <xf numFmtId="164" fontId="0" fillId="0" borderId="0" xfId="0" applyNumberFormat="1" applyAlignment="1">
      <alignment/>
    </xf>
    <xf numFmtId="14" fontId="0" fillId="0" borderId="0" xfId="60" applyNumberFormat="1" applyFont="1" applyFill="1" applyBorder="1">
      <alignment/>
      <protection/>
    </xf>
    <xf numFmtId="14" fontId="0" fillId="0" borderId="10" xfId="0" applyNumberFormat="1" applyBorder="1" applyAlignment="1">
      <alignment/>
    </xf>
    <xf numFmtId="0" fontId="5" fillId="0" borderId="0" xfId="60" applyFont="1" applyFill="1" applyBorder="1">
      <alignment/>
      <protection/>
    </xf>
    <xf numFmtId="0" fontId="5" fillId="0" borderId="0" xfId="60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44" fillId="0" borderId="10" xfId="60" applyNumberFormat="1" applyFont="1" applyFill="1" applyBorder="1" applyAlignment="1">
      <alignment horizontal="center" wrapText="1"/>
      <protection/>
    </xf>
    <xf numFmtId="166" fontId="5" fillId="0" borderId="0" xfId="64" applyNumberFormat="1" applyFont="1" applyFill="1" applyBorder="1" applyAlignment="1">
      <alignment horizontal="center"/>
    </xf>
    <xf numFmtId="6" fontId="0" fillId="0" borderId="11" xfId="0" applyNumberFormat="1" applyBorder="1" applyAlignment="1">
      <alignment vertical="center"/>
    </xf>
    <xf numFmtId="0" fontId="5" fillId="0" borderId="12" xfId="60" applyFont="1" applyFill="1" applyBorder="1">
      <alignment/>
      <protection/>
    </xf>
    <xf numFmtId="0" fontId="5" fillId="0" borderId="12" xfId="60" applyFont="1" applyFill="1" applyBorder="1" applyAlignment="1">
      <alignment horizontal="left"/>
      <protection/>
    </xf>
    <xf numFmtId="6" fontId="0" fillId="0" borderId="13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6" fontId="0" fillId="0" borderId="10" xfId="0" applyNumberFormat="1" applyBorder="1" applyAlignment="1">
      <alignment vertical="center"/>
    </xf>
    <xf numFmtId="166" fontId="0" fillId="0" borderId="10" xfId="64" applyNumberFormat="1" applyFont="1" applyFill="1" applyBorder="1" applyAlignment="1">
      <alignment horizontal="right" vertical="center"/>
    </xf>
    <xf numFmtId="166" fontId="0" fillId="0" borderId="10" xfId="64" applyNumberFormat="1" applyFont="1" applyFill="1" applyBorder="1" applyAlignment="1">
      <alignment vertical="center"/>
    </xf>
    <xf numFmtId="0" fontId="0" fillId="0" borderId="0" xfId="60" applyFont="1" applyFill="1" applyBorder="1">
      <alignment/>
      <protection/>
    </xf>
    <xf numFmtId="5" fontId="5" fillId="0" borderId="0" xfId="60" applyNumberFormat="1" applyFont="1" applyFill="1" applyBorder="1" applyAlignment="1">
      <alignment horizontal="right"/>
      <protection/>
    </xf>
    <xf numFmtId="6" fontId="0" fillId="0" borderId="0" xfId="0" applyNumberFormat="1" applyBorder="1" applyAlignment="1">
      <alignment vertical="center"/>
    </xf>
    <xf numFmtId="6" fontId="5" fillId="0" borderId="0" xfId="60" applyNumberFormat="1" applyFont="1" applyFill="1" applyBorder="1" applyAlignment="1">
      <alignment horizontal="right"/>
      <protection/>
    </xf>
    <xf numFmtId="166" fontId="0" fillId="0" borderId="0" xfId="64" applyNumberFormat="1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uncilportal.cumbria.gov.uk/mgCommitteeDetails.aspx?ID=15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21.7109375" style="0" customWidth="1"/>
    <col min="2" max="2" width="43.7109375" style="0" bestFit="1" customWidth="1"/>
    <col min="3" max="3" width="7.57421875" style="0" customWidth="1"/>
    <col min="4" max="4" width="5.421875" style="0" customWidth="1"/>
    <col min="5" max="5" width="12.7109375" style="0" customWidth="1"/>
    <col min="6" max="6" width="10.57421875" style="0" bestFit="1" customWidth="1"/>
    <col min="7" max="7" width="12.00390625" style="0" bestFit="1" customWidth="1"/>
    <col min="8" max="8" width="12.7109375" style="33" customWidth="1"/>
    <col min="9" max="9" width="12.57421875" style="33" bestFit="1" customWidth="1"/>
    <col min="10" max="13" width="12.28125" style="33" customWidth="1"/>
    <col min="14" max="15" width="12.28125" style="0" customWidth="1"/>
    <col min="16" max="16" width="9.28125" style="33" customWidth="1"/>
    <col min="17" max="17" width="9.28125" style="35" bestFit="1" customWidth="1"/>
    <col min="18" max="18" width="3.28125" style="0" customWidth="1"/>
  </cols>
  <sheetData>
    <row r="1" ht="14.25">
      <c r="A1" s="14" t="s">
        <v>34</v>
      </c>
    </row>
    <row r="2" ht="14.25">
      <c r="A2" s="15" t="s">
        <v>91</v>
      </c>
    </row>
    <row r="3" ht="14.25">
      <c r="A3" s="15" t="s">
        <v>35</v>
      </c>
    </row>
    <row r="4" spans="1:18" ht="79.5">
      <c r="A4" s="1" t="s">
        <v>1</v>
      </c>
      <c r="B4" s="1" t="s">
        <v>0</v>
      </c>
      <c r="C4" s="1" t="s">
        <v>45</v>
      </c>
      <c r="D4" s="1" t="s">
        <v>2</v>
      </c>
      <c r="E4" s="1" t="s">
        <v>3</v>
      </c>
      <c r="F4" s="1" t="s">
        <v>4</v>
      </c>
      <c r="G4" s="2" t="s">
        <v>5</v>
      </c>
      <c r="H4" s="2" t="s">
        <v>100</v>
      </c>
      <c r="I4" s="2" t="s">
        <v>67</v>
      </c>
      <c r="J4" s="2" t="s">
        <v>84</v>
      </c>
      <c r="K4" s="2" t="s">
        <v>90</v>
      </c>
      <c r="L4" s="2" t="s">
        <v>89</v>
      </c>
      <c r="M4" s="2" t="s">
        <v>86</v>
      </c>
      <c r="N4" s="2" t="s">
        <v>82</v>
      </c>
      <c r="O4" s="2" t="s">
        <v>79</v>
      </c>
      <c r="P4" s="36" t="s">
        <v>42</v>
      </c>
      <c r="Q4" s="36" t="s">
        <v>44</v>
      </c>
      <c r="R4" s="3"/>
    </row>
    <row r="5" spans="1:17" ht="14.25">
      <c r="A5" s="4" t="s">
        <v>6</v>
      </c>
      <c r="B5" s="4" t="s">
        <v>70</v>
      </c>
      <c r="C5" s="4" t="s">
        <v>7</v>
      </c>
      <c r="D5" s="4" t="s">
        <v>8</v>
      </c>
      <c r="E5" s="4" t="s">
        <v>20</v>
      </c>
      <c r="F5" s="8">
        <v>41977</v>
      </c>
      <c r="G5" s="7">
        <v>25000000</v>
      </c>
      <c r="H5" s="42">
        <v>460830</v>
      </c>
      <c r="I5" s="42">
        <v>-24440864</v>
      </c>
      <c r="J5" s="42">
        <v>8201624</v>
      </c>
      <c r="K5" s="42">
        <v>243619</v>
      </c>
      <c r="L5" s="26">
        <v>367441.61</v>
      </c>
      <c r="M5" s="26">
        <v>367441.61</v>
      </c>
      <c r="N5" s="26">
        <v>9561093.59</v>
      </c>
      <c r="O5" s="26">
        <v>10785371.53</v>
      </c>
      <c r="P5" s="45">
        <v>0.136</v>
      </c>
      <c r="Q5" s="24"/>
    </row>
    <row r="6" spans="1:17" ht="14.25">
      <c r="A6" s="4" t="s">
        <v>6</v>
      </c>
      <c r="B6" s="4" t="s">
        <v>71</v>
      </c>
      <c r="C6" s="4" t="s">
        <v>7</v>
      </c>
      <c r="D6" s="4" t="s">
        <v>8</v>
      </c>
      <c r="E6" s="8" t="s">
        <v>25</v>
      </c>
      <c r="F6" s="8">
        <v>43006</v>
      </c>
      <c r="G6" s="7">
        <v>25000000</v>
      </c>
      <c r="H6" s="42">
        <v>14105083.71</v>
      </c>
      <c r="I6" s="42">
        <v>-9981669</v>
      </c>
      <c r="J6" s="42">
        <v>2825324.11</v>
      </c>
      <c r="K6" s="42">
        <v>23575338.47</v>
      </c>
      <c r="L6" s="26">
        <v>24534309.77</v>
      </c>
      <c r="M6" s="26">
        <v>22911011.62</v>
      </c>
      <c r="N6" s="26">
        <v>19757651.35</v>
      </c>
      <c r="O6" s="26">
        <v>20629829.66</v>
      </c>
      <c r="P6" s="45">
        <v>0.281</v>
      </c>
      <c r="Q6" s="24"/>
    </row>
    <row r="7" spans="1:17" ht="14.25">
      <c r="A7" s="4" t="s">
        <v>6</v>
      </c>
      <c r="B7" s="4" t="s">
        <v>72</v>
      </c>
      <c r="C7" s="4" t="s">
        <v>7</v>
      </c>
      <c r="D7" s="4" t="s">
        <v>8</v>
      </c>
      <c r="E7" s="8" t="s">
        <v>60</v>
      </c>
      <c r="F7" s="30">
        <v>43804</v>
      </c>
      <c r="G7" s="7">
        <v>50000000</v>
      </c>
      <c r="H7" s="42">
        <v>4335401.800000001</v>
      </c>
      <c r="I7" s="42">
        <v>-11091878.5</v>
      </c>
      <c r="J7" s="42">
        <v>1091832.98</v>
      </c>
      <c r="K7" s="42">
        <v>11319343.92</v>
      </c>
      <c r="L7" s="26">
        <v>15072322.11</v>
      </c>
      <c r="M7" s="26">
        <v>11373144.6</v>
      </c>
      <c r="N7" s="26">
        <v>11896691.87</v>
      </c>
      <c r="O7" s="26">
        <v>9709517.69</v>
      </c>
      <c r="P7" s="45">
        <v>0.903</v>
      </c>
      <c r="Q7" s="24"/>
    </row>
    <row r="8" spans="1:17" ht="14.25">
      <c r="A8" s="4" t="s">
        <v>6</v>
      </c>
      <c r="B8" s="4" t="s">
        <v>58</v>
      </c>
      <c r="C8" s="4" t="s">
        <v>7</v>
      </c>
      <c r="D8" s="4" t="s">
        <v>8</v>
      </c>
      <c r="E8" s="5">
        <v>2007</v>
      </c>
      <c r="F8" s="6">
        <v>2007</v>
      </c>
      <c r="G8" s="7">
        <v>50000000</v>
      </c>
      <c r="H8" s="26">
        <v>0</v>
      </c>
      <c r="I8" s="26">
        <f>-36767946-744839</f>
        <v>-37512785</v>
      </c>
      <c r="J8" s="7">
        <f>40020236-145907+1272227</f>
        <v>41146556</v>
      </c>
      <c r="K8" s="26"/>
      <c r="L8" s="26">
        <v>10571283</v>
      </c>
      <c r="M8" s="7">
        <v>7310603</v>
      </c>
      <c r="N8" s="7">
        <v>15525924</v>
      </c>
      <c r="O8" s="7">
        <v>14287430.9</v>
      </c>
      <c r="P8" s="23">
        <v>0.092</v>
      </c>
      <c r="Q8" s="24" t="s">
        <v>88</v>
      </c>
    </row>
    <row r="9" spans="1:17" ht="14.25">
      <c r="A9" s="4" t="s">
        <v>6</v>
      </c>
      <c r="B9" s="4" t="s">
        <v>81</v>
      </c>
      <c r="C9" s="4" t="s">
        <v>7</v>
      </c>
      <c r="D9" s="4" t="s">
        <v>11</v>
      </c>
      <c r="E9" s="4" t="s">
        <v>50</v>
      </c>
      <c r="F9" s="12">
        <v>43640</v>
      </c>
      <c r="G9" s="9">
        <v>190000000</v>
      </c>
      <c r="H9" s="38">
        <v>44999279.91203414</v>
      </c>
      <c r="I9" s="38">
        <v>-1123595.6946175213</v>
      </c>
      <c r="J9" s="38">
        <v>1287133.9000000001</v>
      </c>
      <c r="K9" s="38">
        <v>56940856.26</v>
      </c>
      <c r="L9" s="10">
        <v>36430576.15</v>
      </c>
      <c r="M9" s="10">
        <v>22324287.68</v>
      </c>
      <c r="N9" s="10">
        <v>11873033.25</v>
      </c>
      <c r="O9" s="10">
        <v>6514577.83</v>
      </c>
      <c r="P9" s="45"/>
      <c r="Q9" s="45" t="s">
        <v>92</v>
      </c>
    </row>
    <row r="10" spans="1:17" ht="14.25">
      <c r="A10" s="4" t="s">
        <v>6</v>
      </c>
      <c r="B10" s="4" t="s">
        <v>49</v>
      </c>
      <c r="C10" s="4" t="s">
        <v>7</v>
      </c>
      <c r="D10" s="4" t="s">
        <v>8</v>
      </c>
      <c r="E10" s="4" t="s">
        <v>50</v>
      </c>
      <c r="F10" s="8">
        <v>43515</v>
      </c>
      <c r="G10" s="7">
        <v>38000000</v>
      </c>
      <c r="H10" s="42">
        <v>30036694</v>
      </c>
      <c r="I10" s="42">
        <v>-2795306</v>
      </c>
      <c r="J10" s="42">
        <v>2524694</v>
      </c>
      <c r="K10" s="42">
        <v>46464482.83</v>
      </c>
      <c r="L10" s="26">
        <v>44009553.79</v>
      </c>
      <c r="M10" s="26">
        <v>39140820.82</v>
      </c>
      <c r="N10" s="26">
        <v>34407753.41</v>
      </c>
      <c r="O10" s="26">
        <v>28847093.84</v>
      </c>
      <c r="P10" s="45">
        <v>0.321</v>
      </c>
      <c r="Q10" s="24"/>
    </row>
    <row r="11" spans="1:17" ht="14.25">
      <c r="A11" s="4" t="s">
        <v>6</v>
      </c>
      <c r="B11" s="4" t="s">
        <v>51</v>
      </c>
      <c r="C11" s="4" t="s">
        <v>7</v>
      </c>
      <c r="D11" s="4" t="s">
        <v>8</v>
      </c>
      <c r="E11" s="4" t="s">
        <v>50</v>
      </c>
      <c r="F11" s="8">
        <v>43504</v>
      </c>
      <c r="G11" s="7">
        <v>38000000</v>
      </c>
      <c r="H11" s="42">
        <v>22088305</v>
      </c>
      <c r="I11" s="42">
        <v>-6521421</v>
      </c>
      <c r="J11" s="42">
        <v>1622775.6</v>
      </c>
      <c r="K11" s="42">
        <v>35683619.09</v>
      </c>
      <c r="L11" s="26">
        <v>35277624.23</v>
      </c>
      <c r="M11" s="26">
        <v>29360947.38</v>
      </c>
      <c r="N11" s="26">
        <v>25261043.94</v>
      </c>
      <c r="O11" s="26">
        <v>23243781.7</v>
      </c>
      <c r="P11" s="45">
        <v>0.439</v>
      </c>
      <c r="Q11" s="24"/>
    </row>
    <row r="12" spans="1:17" ht="14.25">
      <c r="A12" s="4" t="s">
        <v>6</v>
      </c>
      <c r="B12" s="4" t="s">
        <v>21</v>
      </c>
      <c r="C12" s="4" t="s">
        <v>7</v>
      </c>
      <c r="D12" s="4" t="s">
        <v>15</v>
      </c>
      <c r="E12" s="4" t="s">
        <v>22</v>
      </c>
      <c r="F12" s="8">
        <v>42093</v>
      </c>
      <c r="G12" s="11">
        <v>30000000</v>
      </c>
      <c r="H12" s="43">
        <v>14028423.6</v>
      </c>
      <c r="I12" s="43">
        <v>-13578004.4</v>
      </c>
      <c r="J12" s="43">
        <v>16241301.93</v>
      </c>
      <c r="K12" s="43">
        <v>18494347.04</v>
      </c>
      <c r="L12" s="27">
        <v>26639123.2</v>
      </c>
      <c r="M12" s="27">
        <v>24627656.2</v>
      </c>
      <c r="N12" s="27">
        <v>18526938.06</v>
      </c>
      <c r="O12" s="27">
        <v>23116491.47</v>
      </c>
      <c r="P12" s="45">
        <v>0.13</v>
      </c>
      <c r="Q12" s="24"/>
    </row>
    <row r="13" spans="1:17" ht="14.25">
      <c r="A13" s="4" t="s">
        <v>6</v>
      </c>
      <c r="B13" s="4" t="s">
        <v>26</v>
      </c>
      <c r="C13" s="4" t="s">
        <v>7</v>
      </c>
      <c r="D13" s="4" t="s">
        <v>15</v>
      </c>
      <c r="E13" s="8" t="s">
        <v>27</v>
      </c>
      <c r="F13" s="12">
        <v>42725</v>
      </c>
      <c r="G13" s="11">
        <v>30000000</v>
      </c>
      <c r="H13" s="43">
        <v>19420779.55</v>
      </c>
      <c r="I13" s="43">
        <v>-7769693.07</v>
      </c>
      <c r="J13" s="43">
        <v>4635313.49</v>
      </c>
      <c r="K13" s="43">
        <v>31499353.3</v>
      </c>
      <c r="L13" s="27">
        <v>31424809.86</v>
      </c>
      <c r="M13" s="27">
        <v>31892454.56</v>
      </c>
      <c r="N13" s="27">
        <v>24232500.21</v>
      </c>
      <c r="O13" s="27">
        <v>26782288.21</v>
      </c>
      <c r="P13" s="45">
        <v>0.236</v>
      </c>
      <c r="Q13" s="24"/>
    </row>
    <row r="14" spans="1:17" ht="14.25">
      <c r="A14" s="4" t="s">
        <v>17</v>
      </c>
      <c r="B14" s="4" t="s">
        <v>47</v>
      </c>
      <c r="C14" s="4" t="s">
        <v>7</v>
      </c>
      <c r="D14" s="4" t="s">
        <v>8</v>
      </c>
      <c r="E14" s="4" t="s">
        <v>18</v>
      </c>
      <c r="F14" s="8">
        <v>41821</v>
      </c>
      <c r="G14" s="7">
        <v>40000000</v>
      </c>
      <c r="H14" s="42">
        <v>32681814.889999993</v>
      </c>
      <c r="I14" s="42">
        <v>-9222929.96</v>
      </c>
      <c r="J14" s="42">
        <v>21361995.200000003</v>
      </c>
      <c r="K14" s="42">
        <v>21487821.55</v>
      </c>
      <c r="L14" s="26">
        <v>25525417.26</v>
      </c>
      <c r="M14" s="26">
        <v>25814500.71</v>
      </c>
      <c r="N14" s="26">
        <v>24740186.56</v>
      </c>
      <c r="O14" s="26">
        <v>25579512.38</v>
      </c>
      <c r="P14" s="45">
        <v>0.11</v>
      </c>
      <c r="Q14" s="24"/>
    </row>
    <row r="15" spans="1:17" ht="14.25">
      <c r="A15" s="4" t="s">
        <v>17</v>
      </c>
      <c r="B15" s="4" t="s">
        <v>48</v>
      </c>
      <c r="C15" s="4" t="s">
        <v>7</v>
      </c>
      <c r="D15" s="4" t="s">
        <v>8</v>
      </c>
      <c r="E15" s="4" t="s">
        <v>53</v>
      </c>
      <c r="F15" s="8">
        <v>43538</v>
      </c>
      <c r="G15" s="7">
        <v>77000000</v>
      </c>
      <c r="H15" s="42">
        <v>43389031.41</v>
      </c>
      <c r="I15" s="42">
        <v>-11497338.35</v>
      </c>
      <c r="J15" s="42">
        <v>11734760.21</v>
      </c>
      <c r="K15" s="42">
        <v>39575598.53</v>
      </c>
      <c r="L15" s="26">
        <v>40023215.9</v>
      </c>
      <c r="M15" s="26">
        <v>48170170.79</v>
      </c>
      <c r="N15" s="26">
        <v>11952376.47</v>
      </c>
      <c r="O15" s="26">
        <v>5397860.15</v>
      </c>
      <c r="P15" s="45">
        <v>0.17</v>
      </c>
      <c r="Q15" s="24"/>
    </row>
    <row r="16" spans="1:17" ht="14.25">
      <c r="A16" s="4" t="s">
        <v>14</v>
      </c>
      <c r="B16" s="4" t="s">
        <v>73</v>
      </c>
      <c r="C16" s="4" t="s">
        <v>7</v>
      </c>
      <c r="D16" s="4" t="s">
        <v>11</v>
      </c>
      <c r="E16" s="8" t="s">
        <v>28</v>
      </c>
      <c r="F16" s="29">
        <v>42794</v>
      </c>
      <c r="G16" s="9">
        <v>30000000</v>
      </c>
      <c r="H16" s="44">
        <v>26880007.809999995</v>
      </c>
      <c r="I16" s="44">
        <v>-4292653.67</v>
      </c>
      <c r="J16" s="44">
        <v>2811726.1999999997</v>
      </c>
      <c r="K16" s="44">
        <v>35031666.88</v>
      </c>
      <c r="L16" s="10">
        <v>34826304.5</v>
      </c>
      <c r="M16" s="10">
        <v>33857360.97</v>
      </c>
      <c r="N16" s="10">
        <v>34418717.29</v>
      </c>
      <c r="O16" s="10">
        <v>34511608.18</v>
      </c>
      <c r="P16" s="45">
        <v>0.084</v>
      </c>
      <c r="Q16" s="24"/>
    </row>
    <row r="17" spans="1:17" ht="14.25">
      <c r="A17" s="4" t="s">
        <v>14</v>
      </c>
      <c r="B17" s="4" t="s">
        <v>80</v>
      </c>
      <c r="C17" s="4" t="s">
        <v>7</v>
      </c>
      <c r="D17" s="4" t="s">
        <v>11</v>
      </c>
      <c r="E17" s="13" t="s">
        <v>63</v>
      </c>
      <c r="F17" s="12">
        <v>43719</v>
      </c>
      <c r="G17" s="9">
        <v>190000000</v>
      </c>
      <c r="H17" s="44">
        <v>60899398.69791558</v>
      </c>
      <c r="I17" s="44">
        <v>-2420349.7581569534</v>
      </c>
      <c r="J17" s="44">
        <v>362768.59</v>
      </c>
      <c r="K17" s="44">
        <v>59721850.31</v>
      </c>
      <c r="L17" s="10">
        <v>26103101.46</v>
      </c>
      <c r="M17" s="10">
        <v>20688289.3</v>
      </c>
      <c r="N17" s="10">
        <v>14977781.72</v>
      </c>
      <c r="O17" s="10">
        <v>13327656.04</v>
      </c>
      <c r="P17" s="45"/>
      <c r="Q17" s="45" t="s">
        <v>94</v>
      </c>
    </row>
    <row r="18" spans="1:17" ht="14.25">
      <c r="A18" s="4" t="s">
        <v>14</v>
      </c>
      <c r="B18" s="25" t="s">
        <v>55</v>
      </c>
      <c r="C18" s="4" t="s">
        <v>19</v>
      </c>
      <c r="D18" s="4" t="s">
        <v>8</v>
      </c>
      <c r="E18" s="4" t="s">
        <v>18</v>
      </c>
      <c r="F18" s="8">
        <v>41820</v>
      </c>
      <c r="G18" s="7">
        <v>230000000</v>
      </c>
      <c r="H18" s="42">
        <v>230000000</v>
      </c>
      <c r="I18" s="42">
        <v>0</v>
      </c>
      <c r="J18" s="42">
        <v>65106698.230000004</v>
      </c>
      <c r="K18" s="42">
        <v>219689396.17</v>
      </c>
      <c r="L18" s="26">
        <v>221504073.76</v>
      </c>
      <c r="M18" s="26">
        <v>153542474.67</v>
      </c>
      <c r="N18" s="26">
        <v>154702896.24</v>
      </c>
      <c r="O18" s="26">
        <v>153452276.02</v>
      </c>
      <c r="P18" s="45" t="s">
        <v>93</v>
      </c>
      <c r="Q18" s="24"/>
    </row>
    <row r="19" spans="1:17" ht="14.25">
      <c r="A19" s="4" t="s">
        <v>14</v>
      </c>
      <c r="B19" s="4" t="s">
        <v>64</v>
      </c>
      <c r="C19" s="4" t="s">
        <v>7</v>
      </c>
      <c r="D19" s="4" t="s">
        <v>15</v>
      </c>
      <c r="E19" s="4" t="s">
        <v>16</v>
      </c>
      <c r="F19" s="8">
        <v>41542</v>
      </c>
      <c r="G19" s="11">
        <v>89000000</v>
      </c>
      <c r="H19" s="43">
        <v>41107658.97</v>
      </c>
      <c r="I19" s="43">
        <v>-32275495.5</v>
      </c>
      <c r="J19" s="43">
        <v>27473259.700000003</v>
      </c>
      <c r="K19" s="43">
        <v>47475327.94</v>
      </c>
      <c r="L19" s="27">
        <v>46711347.12</v>
      </c>
      <c r="M19" s="27">
        <v>45149714.19</v>
      </c>
      <c r="N19" s="27">
        <v>44235722.63</v>
      </c>
      <c r="O19" s="27">
        <v>43819599.91</v>
      </c>
      <c r="P19" s="45">
        <v>0.109</v>
      </c>
      <c r="Q19" s="24"/>
    </row>
    <row r="20" spans="1:17" ht="14.25">
      <c r="A20" s="4" t="s">
        <v>14</v>
      </c>
      <c r="B20" s="4" t="s">
        <v>65</v>
      </c>
      <c r="C20" s="4" t="s">
        <v>7</v>
      </c>
      <c r="D20" s="4" t="s">
        <v>15</v>
      </c>
      <c r="E20" s="4" t="s">
        <v>59</v>
      </c>
      <c r="F20" s="8">
        <v>43406</v>
      </c>
      <c r="G20" s="11">
        <v>57000000</v>
      </c>
      <c r="H20" s="43">
        <v>24832505.66</v>
      </c>
      <c r="I20" s="43">
        <v>0</v>
      </c>
      <c r="J20" s="43">
        <v>858929.3099999999</v>
      </c>
      <c r="K20" s="43">
        <v>24628713.93</v>
      </c>
      <c r="L20" s="27">
        <v>17462456.28</v>
      </c>
      <c r="M20" s="27">
        <v>14872817.5</v>
      </c>
      <c r="N20" s="27">
        <v>11916445.58</v>
      </c>
      <c r="O20" s="27">
        <v>9751948.95</v>
      </c>
      <c r="P20" s="45"/>
      <c r="Q20" s="45" t="s">
        <v>83</v>
      </c>
    </row>
    <row r="21" spans="1:17" ht="14.25">
      <c r="A21" s="25" t="s">
        <v>23</v>
      </c>
      <c r="B21" s="4" t="s">
        <v>103</v>
      </c>
      <c r="C21" s="4"/>
      <c r="D21" s="25"/>
      <c r="E21" s="8"/>
      <c r="F21" s="8">
        <v>44551</v>
      </c>
      <c r="G21" s="9">
        <v>70000000</v>
      </c>
      <c r="H21" s="38">
        <v>1982411.11</v>
      </c>
      <c r="I21" s="38">
        <v>0</v>
      </c>
      <c r="J21" s="38">
        <v>0</v>
      </c>
      <c r="K21" s="38">
        <v>1982411.11</v>
      </c>
      <c r="L21" s="10"/>
      <c r="M21" s="10"/>
      <c r="N21" s="10"/>
      <c r="O21" s="10"/>
      <c r="P21" s="46" t="s">
        <v>43</v>
      </c>
      <c r="Q21" s="24"/>
    </row>
    <row r="22" spans="1:17" ht="14.25">
      <c r="A22" s="25" t="s">
        <v>23</v>
      </c>
      <c r="B22" s="4" t="s">
        <v>54</v>
      </c>
      <c r="C22" s="4" t="s">
        <v>7</v>
      </c>
      <c r="D22" s="25" t="s">
        <v>11</v>
      </c>
      <c r="E22" s="8" t="s">
        <v>24</v>
      </c>
      <c r="F22" s="8">
        <v>42340</v>
      </c>
      <c r="G22" s="9">
        <v>25000000</v>
      </c>
      <c r="H22" s="44">
        <v>6261383.57</v>
      </c>
      <c r="I22" s="44">
        <v>-16738616.43</v>
      </c>
      <c r="J22" s="44">
        <v>5646576.680000001</v>
      </c>
      <c r="K22" s="44">
        <v>5589644.22</v>
      </c>
      <c r="L22" s="10">
        <v>8221292.98</v>
      </c>
      <c r="M22" s="10">
        <v>9862863.87</v>
      </c>
      <c r="N22" s="10">
        <v>10486437.23</v>
      </c>
      <c r="O22" s="10">
        <v>11631386.28</v>
      </c>
      <c r="P22" s="46">
        <v>0.077</v>
      </c>
      <c r="Q22" s="24"/>
    </row>
    <row r="23" spans="1:17" ht="14.25">
      <c r="A23" s="25" t="s">
        <v>23</v>
      </c>
      <c r="B23" s="4" t="s">
        <v>29</v>
      </c>
      <c r="C23" s="4" t="s">
        <v>7</v>
      </c>
      <c r="D23" s="4" t="s">
        <v>11</v>
      </c>
      <c r="E23" s="13" t="s">
        <v>30</v>
      </c>
      <c r="F23" s="12">
        <v>42829</v>
      </c>
      <c r="G23" s="9">
        <v>25000000</v>
      </c>
      <c r="H23" s="44">
        <v>14275445.799999999</v>
      </c>
      <c r="I23" s="44">
        <v>-9349554.200000001</v>
      </c>
      <c r="J23" s="44">
        <v>4108554.3699999996</v>
      </c>
      <c r="K23" s="44">
        <v>13740322.56</v>
      </c>
      <c r="L23" s="10">
        <v>15071806.13</v>
      </c>
      <c r="M23" s="10">
        <v>16472699.62</v>
      </c>
      <c r="N23" s="10">
        <v>18499617.4</v>
      </c>
      <c r="O23" s="10">
        <v>20913921.41</v>
      </c>
      <c r="P23" s="46">
        <v>0.071</v>
      </c>
      <c r="Q23" s="24"/>
    </row>
    <row r="24" spans="1:17" ht="14.25">
      <c r="A24" s="25" t="s">
        <v>23</v>
      </c>
      <c r="B24" s="4" t="s">
        <v>46</v>
      </c>
      <c r="C24" s="4" t="s">
        <v>7</v>
      </c>
      <c r="D24" s="4" t="s">
        <v>11</v>
      </c>
      <c r="E24" s="13" t="s">
        <v>52</v>
      </c>
      <c r="F24" s="12">
        <v>43553</v>
      </c>
      <c r="G24" s="9">
        <v>35000000</v>
      </c>
      <c r="H24" s="44">
        <v>30356737.44</v>
      </c>
      <c r="I24" s="44">
        <v>-88260.2</v>
      </c>
      <c r="J24" s="44">
        <v>2168488.54</v>
      </c>
      <c r="K24" s="44">
        <v>30791571.97</v>
      </c>
      <c r="L24" s="10">
        <v>30786966.04</v>
      </c>
      <c r="M24" s="10">
        <v>30010169.99</v>
      </c>
      <c r="N24" s="10">
        <v>26311478.76</v>
      </c>
      <c r="O24" s="10">
        <v>18870706.65</v>
      </c>
      <c r="P24" s="46">
        <v>0.07</v>
      </c>
      <c r="Q24" s="24"/>
    </row>
    <row r="25" spans="1:17" ht="14.25">
      <c r="A25" s="25" t="s">
        <v>23</v>
      </c>
      <c r="B25" s="4" t="s">
        <v>31</v>
      </c>
      <c r="C25" s="4" t="s">
        <v>7</v>
      </c>
      <c r="D25" s="4" t="s">
        <v>11</v>
      </c>
      <c r="E25" s="13" t="s">
        <v>30</v>
      </c>
      <c r="F25" s="12">
        <v>42853</v>
      </c>
      <c r="G25" s="9">
        <v>25000000</v>
      </c>
      <c r="H25" s="44">
        <v>7273318.310000002</v>
      </c>
      <c r="I25" s="44">
        <v>-17726681.689999998</v>
      </c>
      <c r="J25" s="44">
        <v>3525725.92</v>
      </c>
      <c r="K25" s="44">
        <v>7741594.89</v>
      </c>
      <c r="L25" s="10">
        <v>9071761.28</v>
      </c>
      <c r="M25" s="10">
        <v>10974713.28</v>
      </c>
      <c r="N25" s="10">
        <v>12087647.48</v>
      </c>
      <c r="O25" s="10">
        <v>13418843.54</v>
      </c>
      <c r="P25" s="46">
        <v>0.04</v>
      </c>
      <c r="Q25" s="24"/>
    </row>
    <row r="26" spans="1:17" ht="14.25">
      <c r="A26" s="25" t="s">
        <v>23</v>
      </c>
      <c r="B26" s="4" t="s">
        <v>62</v>
      </c>
      <c r="C26" s="4" t="s">
        <v>7</v>
      </c>
      <c r="D26" s="4" t="s">
        <v>11</v>
      </c>
      <c r="E26" s="13" t="s">
        <v>63</v>
      </c>
      <c r="F26" s="12">
        <v>43700</v>
      </c>
      <c r="G26" s="9">
        <v>50000000</v>
      </c>
      <c r="H26" s="44">
        <v>46035781.34</v>
      </c>
      <c r="I26" s="44">
        <v>-3964218.66</v>
      </c>
      <c r="J26" s="44">
        <v>2607702.35</v>
      </c>
      <c r="K26" s="44">
        <v>48585259.76</v>
      </c>
      <c r="L26" s="10">
        <v>48460457.55</v>
      </c>
      <c r="M26" s="10">
        <v>50065682.04</v>
      </c>
      <c r="N26" s="10">
        <v>51859419.8</v>
      </c>
      <c r="O26" s="10">
        <v>52157743.24</v>
      </c>
      <c r="P26" s="46">
        <v>0.056</v>
      </c>
      <c r="Q26" s="24"/>
    </row>
    <row r="27" spans="1:17" ht="14.25">
      <c r="A27" s="25" t="s">
        <v>23</v>
      </c>
      <c r="B27" s="4" t="s">
        <v>85</v>
      </c>
      <c r="C27" s="4" t="s">
        <v>7</v>
      </c>
      <c r="D27" s="4" t="s">
        <v>11</v>
      </c>
      <c r="E27" s="13" t="s">
        <v>87</v>
      </c>
      <c r="F27" s="12">
        <v>44347</v>
      </c>
      <c r="G27" s="9">
        <v>70000000</v>
      </c>
      <c r="H27" s="44">
        <v>28196873.47</v>
      </c>
      <c r="I27" s="44">
        <v>0</v>
      </c>
      <c r="J27" s="44">
        <v>160131.34999999998</v>
      </c>
      <c r="K27" s="44">
        <v>28388383.24</v>
      </c>
      <c r="L27" s="10">
        <v>28152398.68</v>
      </c>
      <c r="M27" s="10">
        <v>21128205.07</v>
      </c>
      <c r="N27" s="10"/>
      <c r="O27" s="10"/>
      <c r="P27" s="45"/>
      <c r="Q27" s="45" t="s">
        <v>94</v>
      </c>
    </row>
    <row r="28" spans="1:17" ht="14.25">
      <c r="A28" s="25" t="s">
        <v>77</v>
      </c>
      <c r="B28" s="4" t="s">
        <v>74</v>
      </c>
      <c r="C28" s="4" t="s">
        <v>19</v>
      </c>
      <c r="D28" s="4" t="s">
        <v>11</v>
      </c>
      <c r="E28" s="8" t="s">
        <v>78</v>
      </c>
      <c r="F28" s="12">
        <v>43889</v>
      </c>
      <c r="G28" s="9">
        <v>156000000</v>
      </c>
      <c r="H28" s="44">
        <v>156000000</v>
      </c>
      <c r="I28" s="44">
        <v>0</v>
      </c>
      <c r="J28" s="44">
        <v>9042820.19</v>
      </c>
      <c r="K28" s="44">
        <v>155704179.97</v>
      </c>
      <c r="L28" s="10">
        <v>156339273.32</v>
      </c>
      <c r="M28" s="10">
        <v>156267002</v>
      </c>
      <c r="N28" s="10">
        <v>155611329.45</v>
      </c>
      <c r="O28" s="10">
        <v>126487937.3</v>
      </c>
      <c r="P28" s="46" t="s">
        <v>95</v>
      </c>
      <c r="Q28" s="24"/>
    </row>
    <row r="29" spans="1:17" ht="14.25">
      <c r="A29" s="25" t="s">
        <v>77</v>
      </c>
      <c r="B29" s="4" t="s">
        <v>75</v>
      </c>
      <c r="C29" s="4" t="s">
        <v>19</v>
      </c>
      <c r="D29" s="4" t="s">
        <v>11</v>
      </c>
      <c r="E29" s="8" t="s">
        <v>78</v>
      </c>
      <c r="F29" s="12">
        <v>43921</v>
      </c>
      <c r="G29" s="9">
        <v>100000000</v>
      </c>
      <c r="H29" s="44">
        <v>100000000</v>
      </c>
      <c r="I29" s="44">
        <v>0</v>
      </c>
      <c r="J29" s="44">
        <v>4972916.029999999</v>
      </c>
      <c r="K29" s="44">
        <v>124878000</v>
      </c>
      <c r="L29" s="10">
        <v>123735000</v>
      </c>
      <c r="M29" s="10">
        <v>124205000</v>
      </c>
      <c r="N29" s="10">
        <v>121703000</v>
      </c>
      <c r="O29" s="10">
        <v>121264000</v>
      </c>
      <c r="P29" s="46" t="s">
        <v>96</v>
      </c>
      <c r="Q29" s="24"/>
    </row>
    <row r="30" spans="1:17" ht="14.25">
      <c r="A30" s="25" t="s">
        <v>77</v>
      </c>
      <c r="B30" s="4" t="s">
        <v>76</v>
      </c>
      <c r="C30" s="4" t="s">
        <v>19</v>
      </c>
      <c r="D30" s="4" t="s">
        <v>11</v>
      </c>
      <c r="E30" s="8" t="s">
        <v>78</v>
      </c>
      <c r="F30" s="12">
        <v>43972</v>
      </c>
      <c r="G30" s="9">
        <v>156000000</v>
      </c>
      <c r="H30" s="44">
        <v>30749721.74</v>
      </c>
      <c r="I30" s="44">
        <v>-155250278.26</v>
      </c>
      <c r="J30" s="44">
        <v>6958125.1899999995</v>
      </c>
      <c r="K30" s="44">
        <v>31306487.93</v>
      </c>
      <c r="L30" s="10">
        <v>193973040.3</v>
      </c>
      <c r="M30" s="10">
        <v>195323378</v>
      </c>
      <c r="N30" s="10">
        <v>191288070.76</v>
      </c>
      <c r="O30" s="10">
        <v>168038142.04</v>
      </c>
      <c r="P30" s="46" t="s">
        <v>97</v>
      </c>
      <c r="Q30" s="24"/>
    </row>
    <row r="31" spans="1:17" ht="14.25">
      <c r="A31" s="4" t="s">
        <v>10</v>
      </c>
      <c r="B31" s="4" t="s">
        <v>9</v>
      </c>
      <c r="C31" s="4" t="s">
        <v>7</v>
      </c>
      <c r="D31" s="4" t="s">
        <v>11</v>
      </c>
      <c r="E31" s="4" t="s">
        <v>12</v>
      </c>
      <c r="F31" s="8">
        <v>41404</v>
      </c>
      <c r="G31" s="9">
        <v>15000000</v>
      </c>
      <c r="H31" s="44">
        <v>1419705.8000000007</v>
      </c>
      <c r="I31" s="44">
        <v>-11961716.129999999</v>
      </c>
      <c r="J31" s="44">
        <v>4642885.33</v>
      </c>
      <c r="K31" s="44">
        <v>576279.34</v>
      </c>
      <c r="L31" s="10">
        <v>744477.82</v>
      </c>
      <c r="M31" s="10">
        <v>741126.67</v>
      </c>
      <c r="N31" s="10">
        <v>706575.49</v>
      </c>
      <c r="O31" s="10">
        <v>814545.17</v>
      </c>
      <c r="P31" s="46">
        <v>0.1</v>
      </c>
      <c r="Q31" s="24"/>
    </row>
    <row r="32" spans="1:17" ht="14.25">
      <c r="A32" s="4" t="s">
        <v>10</v>
      </c>
      <c r="B32" s="4" t="s">
        <v>13</v>
      </c>
      <c r="C32" s="4" t="s">
        <v>7</v>
      </c>
      <c r="D32" s="4" t="s">
        <v>11</v>
      </c>
      <c r="E32" s="4" t="s">
        <v>12</v>
      </c>
      <c r="F32" s="8">
        <v>41404</v>
      </c>
      <c r="G32" s="9">
        <v>15000000</v>
      </c>
      <c r="H32" s="44">
        <v>2688055.789999999</v>
      </c>
      <c r="I32" s="44">
        <v>-13120302.05</v>
      </c>
      <c r="J32" s="44">
        <v>3731309.73</v>
      </c>
      <c r="K32" s="44">
        <v>1686985.56</v>
      </c>
      <c r="L32" s="10">
        <v>1899936.68</v>
      </c>
      <c r="M32" s="10">
        <v>2075962.53</v>
      </c>
      <c r="N32" s="10">
        <v>2096678.35</v>
      </c>
      <c r="O32" s="10">
        <v>2317782.45</v>
      </c>
      <c r="P32" s="46">
        <v>0.068</v>
      </c>
      <c r="Q32" s="24"/>
    </row>
    <row r="33" spans="1:17" ht="14.25">
      <c r="A33" s="25" t="s">
        <v>66</v>
      </c>
      <c r="B33" s="4" t="s">
        <v>69</v>
      </c>
      <c r="C33" s="4" t="s">
        <v>19</v>
      </c>
      <c r="D33" s="4" t="s">
        <v>11</v>
      </c>
      <c r="E33" s="13" t="s">
        <v>18</v>
      </c>
      <c r="F33" s="12">
        <v>41815</v>
      </c>
      <c r="G33" s="9">
        <v>35000000</v>
      </c>
      <c r="H33" s="44">
        <v>33333504.02</v>
      </c>
      <c r="I33" s="44">
        <v>-1666495.98</v>
      </c>
      <c r="J33" s="44">
        <f>7902092.03+324267</f>
        <v>8226359.03</v>
      </c>
      <c r="K33" s="44">
        <v>42976660.6</v>
      </c>
      <c r="L33" s="10">
        <v>41780273.8</v>
      </c>
      <c r="M33" s="10">
        <v>40792996.72</v>
      </c>
      <c r="N33" s="10">
        <v>39855461.01</v>
      </c>
      <c r="O33" s="10">
        <v>39420574.64</v>
      </c>
      <c r="P33" s="46" t="s">
        <v>98</v>
      </c>
      <c r="Q33" s="24"/>
    </row>
    <row r="34" spans="1:17" ht="14.25">
      <c r="A34" s="25" t="s">
        <v>66</v>
      </c>
      <c r="B34" s="4" t="s">
        <v>32</v>
      </c>
      <c r="C34" s="4" t="s">
        <v>19</v>
      </c>
      <c r="D34" s="4" t="s">
        <v>11</v>
      </c>
      <c r="E34" s="13" t="s">
        <v>33</v>
      </c>
      <c r="F34" s="12">
        <v>41715</v>
      </c>
      <c r="G34" s="9">
        <v>35000000</v>
      </c>
      <c r="H34" s="44">
        <v>33492830</v>
      </c>
      <c r="I34" s="44">
        <v>-1507170</v>
      </c>
      <c r="J34" s="44">
        <v>9708801.100000001</v>
      </c>
      <c r="K34" s="44">
        <v>42590508.96</v>
      </c>
      <c r="L34" s="10">
        <v>41708105.75</v>
      </c>
      <c r="M34" s="10">
        <v>40786527.08</v>
      </c>
      <c r="N34" s="10">
        <v>39942318.16</v>
      </c>
      <c r="O34" s="10">
        <v>39387627.34</v>
      </c>
      <c r="P34" s="46" t="s">
        <v>99</v>
      </c>
      <c r="Q34" s="24"/>
    </row>
    <row r="35" spans="1:17" ht="14.25">
      <c r="A35" s="25" t="s">
        <v>101</v>
      </c>
      <c r="B35" s="39" t="s">
        <v>102</v>
      </c>
      <c r="C35" s="39"/>
      <c r="D35" s="39"/>
      <c r="E35" s="40"/>
      <c r="F35" s="12">
        <v>44550</v>
      </c>
      <c r="G35" s="9">
        <v>35000000</v>
      </c>
      <c r="H35" s="41">
        <v>3817297</v>
      </c>
      <c r="I35" s="41">
        <v>0</v>
      </c>
      <c r="J35" s="41">
        <v>0</v>
      </c>
      <c r="K35" s="41">
        <v>3817297</v>
      </c>
      <c r="L35" s="10"/>
      <c r="M35" s="10"/>
      <c r="N35" s="10"/>
      <c r="O35" s="10"/>
      <c r="P35" s="46"/>
      <c r="Q35" s="24"/>
    </row>
    <row r="36" spans="1:17" ht="14.25">
      <c r="A36" s="47"/>
      <c r="B36" s="31"/>
      <c r="C36" s="31"/>
      <c r="D36" s="31"/>
      <c r="E36" s="32"/>
      <c r="F36" s="29"/>
      <c r="G36" s="48"/>
      <c r="H36" s="49"/>
      <c r="I36" s="49"/>
      <c r="J36" s="49"/>
      <c r="K36" s="49"/>
      <c r="L36" s="50"/>
      <c r="M36" s="50"/>
      <c r="N36" s="50"/>
      <c r="O36" s="50"/>
      <c r="P36" s="51"/>
      <c r="Q36" s="37"/>
    </row>
    <row r="37" spans="11:15" ht="14.25">
      <c r="K37" s="34"/>
      <c r="L37" s="34"/>
      <c r="M37" s="34"/>
      <c r="N37" s="28"/>
      <c r="O37" s="28"/>
    </row>
    <row r="38" spans="1:15" ht="14.25">
      <c r="A38" s="16" t="s">
        <v>36</v>
      </c>
      <c r="O38" s="28"/>
    </row>
    <row r="39" ht="14.25">
      <c r="A39" s="21" t="s">
        <v>61</v>
      </c>
    </row>
    <row r="40" ht="14.25">
      <c r="A40" s="17" t="s">
        <v>37</v>
      </c>
    </row>
    <row r="41" ht="14.25">
      <c r="A41" s="17"/>
    </row>
    <row r="42" ht="14.25">
      <c r="A42" s="18" t="s">
        <v>38</v>
      </c>
    </row>
    <row r="43" ht="14.25">
      <c r="A43" s="19" t="s">
        <v>39</v>
      </c>
    </row>
    <row r="44" ht="14.25">
      <c r="A44" s="18" t="s">
        <v>68</v>
      </c>
    </row>
    <row r="45" ht="14.25">
      <c r="A45" s="18" t="s">
        <v>40</v>
      </c>
    </row>
    <row r="46" ht="14.25">
      <c r="A46" s="20" t="s">
        <v>41</v>
      </c>
    </row>
    <row r="49" ht="14.25">
      <c r="A49" s="22" t="s">
        <v>57</v>
      </c>
    </row>
    <row r="50" ht="14.25">
      <c r="A50" s="22" t="s">
        <v>56</v>
      </c>
    </row>
  </sheetData>
  <sheetProtection/>
  <hyperlinks>
    <hyperlink ref="A46" r:id="rId1" display="http://councilportal.cumbria.gov.uk/mgCommitteeDetails.aspx?ID=150"/>
  </hyperlink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Cumbria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McGuinness, Allison J</dc:creator>
  <cp:keywords/>
  <dc:description/>
  <cp:lastModifiedBy>Purvis, Debbie</cp:lastModifiedBy>
  <cp:lastPrinted>2021-11-24T15:18:38Z</cp:lastPrinted>
  <dcterms:created xsi:type="dcterms:W3CDTF">2018-01-31T13:33:31Z</dcterms:created>
  <dcterms:modified xsi:type="dcterms:W3CDTF">2022-05-06T15:24:34Z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